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65" windowWidth="15480" windowHeight="9915"/>
  </bookViews>
  <sheets>
    <sheet name="Лист1" sheetId="1" r:id="rId1"/>
  </sheets>
  <calcPr calcId="145621"/>
</workbook>
</file>

<file path=xl/calcChain.xml><?xml version="1.0" encoding="utf-8"?>
<calcChain xmlns="http://schemas.openxmlformats.org/spreadsheetml/2006/main">
  <c r="L11" i="1" l="1"/>
  <c r="K11" i="1"/>
  <c r="I9" i="1" l="1"/>
  <c r="K9" i="1" s="1"/>
  <c r="I8" i="1"/>
  <c r="K8" i="1" s="1"/>
  <c r="I10" i="1"/>
  <c r="K10" i="1" s="1"/>
  <c r="L10" i="1" s="1"/>
  <c r="I7" i="1"/>
  <c r="L8" i="1" l="1"/>
  <c r="L9" i="1"/>
  <c r="K7" i="1"/>
  <c r="L7" i="1" s="1"/>
  <c r="L12" i="1" l="1"/>
</calcChain>
</file>

<file path=xl/sharedStrings.xml><?xml version="1.0" encoding="utf-8"?>
<sst xmlns="http://schemas.openxmlformats.org/spreadsheetml/2006/main" count="50" uniqueCount="48">
  <si>
    <t>СПЕЦИФИКАЦИЯ</t>
  </si>
  <si>
    <t>ЛОТ</t>
  </si>
  <si>
    <t>Поставка оптических боксов</t>
  </si>
  <si>
    <t>№ п.п.</t>
  </si>
  <si>
    <t>Наименование товара</t>
  </si>
  <si>
    <t>Описание</t>
  </si>
  <si>
    <t>Eд.изм</t>
  </si>
  <si>
    <t>Количество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</si>
  <si>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</si>
  <si>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</si>
  <si>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</si>
  <si>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</si>
  <si>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 кв.</t>
  </si>
  <si>
    <t>II кв.</t>
  </si>
  <si>
    <t>III кв.</t>
  </si>
  <si>
    <t>IV кв.</t>
  </si>
  <si>
    <t>Итого</t>
  </si>
  <si>
    <t>ШКАФ СПЛИТТЕРНЫЙ АНТИВАНДАЛЬНЫЙ 1:32</t>
  </si>
  <si>
    <t>шт</t>
  </si>
  <si>
    <t>компл</t>
  </si>
  <si>
    <t xml:space="preserve">  кол-во: 3; г. Уфа, ул. Каспийская, д.14; Мухаметшина З.Р. 89018173671</t>
  </si>
  <si>
    <t>В т.ч. НДС</t>
  </si>
  <si>
    <t>Объем может быть изменен на 30% без изменения стоимости единицы</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</si>
  <si>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</si>
  <si>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</si>
  <si>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</si>
  <si>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</si>
  <si>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</si>
  <si>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не менее 12 месяцев</t>
  </si>
  <si>
    <t>Инициатор закупки:</t>
  </si>
  <si>
    <t>Контактное лицо по тех. Вопросам</t>
  </si>
  <si>
    <t>БОКС ОПТИЧЕСКИЙ НАСТЕННЫЙ С УСТАНОВЛЕННЫМ СПЛИТТЕРОМ 1Х16 (SC/APC)</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</si>
  <si>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32 розетки SM SC/APC на абонентской части адаптерной решетки, одна розетка SM SC/APC на магистральной части адаптерной решетки (питание сплиттера), 33 монтажных шнура SM, SC/APC, 0,9мм, 1,0м. и 33 КДЗС-40., две сплайс-кассеты, средства и материалы для монтажу кросса на стену, инструкция по монтажу на русском языке, паспорт, сплиттер PLC 1х32, оконцованный разьемама SC\APC. В корпусе кросса должны быть 2 вводных отверстия с пылезащитными втулками и фиксаторами силового элемента оптического кабеля и не менее двух  входов для ввода патчкордов абонентов с пылезащитными втулками. Материал корпуса сталь 1,5 мм, покрытие - полимерная порошковая краска RAL 7032. Наличие места для укаладки запаса оптических шнуров с допустимым радиусом изгиба, Имеет вандалозащищенную конструкцию.  Крышка шкафа с замком.</t>
  </si>
  <si>
    <t>БОКС ОПТИЧЕСКИЙ НАСТЕННЫЙ С УСТАНОВЛЕННЫМ СПЛИТТЕРОМ 1Х8 (SC/APC)</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</si>
  <si>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панель с возможностью установки оптического разветвителя 1х16, рамка с 16-ю (и более) оптическими разьемными соединителями (РС) типа SC, сплайс кассеты, средства и материалы для монтажа кросса на стену на русском языке, паспорт, разветвитель планарный малокорпусной 1:16 SC/APC-SC/APC, 0,9мм, 0,5м. В корпусе кросса должны быть 2 вводных отверстия с пылезащитными втулками и фиксаторами силового элемента оптического кабеля и не менее двух  входов для ввода патчкордов абонентов с пылезащитными втулками. Материал корпуса: сталь не менее1 мм, покрытие - полимерная порошковая краска RAL 7032.  Наличие места для укаладки запаса оптических шнуров с допустимым радиусом изгиба. Крышка бокса с замком.</t>
  </si>
  <si>
    <t>Назначение: кросс оптический настенный должен быть предназначен для подключения абонентов к пассивной оптической сети с использованием оптических патчкордов. Комплектация шкафа: панель с возможностью установки оптического разветвителя 1х8, рамка с 8-ю (и более) оптическими разьемными соединителями (РС) типа SC, сплайс кассеты, средства и материалы для монтажа кросса на стену на русском языке, паспорт, разветвитель планарный малокорпусной 1:8 SC/APC-SC/APC, 0,9мм, 0,5м. В корпусе кросса должны быть 2 вводных отверстия с пылезащитными втулками и фиксаторами силового элемента оптического кабеля и 2 входа для ввода патчкордов абонентов с пылезащитными втулками. Материал корпуса: сталь не менее1 мм, покрытие - полимерная порошковая краска RAL 7032. Наличие места для укаладки запаса оптических шнуров с допустимым радиусом изгиба. Крышка бокса с замком.</t>
  </si>
  <si>
    <t>Бокс оптический распределительный (сплиттерный) пластиковый. Выполнен из пластика белого или серого цвета. Имеет замок почтового типа или запорный винт со скрытой головкой специальной формы. Бокс имеет откидную пластину, на обратной стороне которой, установлен ложемент для укладки КДЗС и крепления малокорпусного оптического разветвителя, конструкция предусматривает укладку запасов оптических волокон. На лицевой стороне откидной панели установлены 8 розеток SC. 8 розеток SM SC/APC на лицевой стороне откидной пластины. Коробка имеет два кабельных ввода диаметром 20 мм для ввода ВОК с установленными сальниками IP54, а также есть 8 совмещенных отверстия диаметром 3,0мм для вывода абонентских оптических шнуров. Разветвитель планарный малокорпусной 1:8 SC/APC, 0,9мм, 0,5м.</t>
  </si>
  <si>
    <t>БОКС ОПТИЧЕСКИЙ АБОНЕТСКИЙ (УЛИЧНОЕ ИСПОЛНЕНИЕ) С УСТАНОВЛЕННЫМ СПЛИТТЕРОМ 1Х8 (SC/APC)</t>
  </si>
  <si>
    <t xml:space="preserve"> Яппарова Р.Д. тел.: (347) 221-56-62;  8-901-817-39-50 эл.почта r.yapparova@bashtel.ru</t>
  </si>
  <si>
    <t>Тимофеев И.А. тел. 221-54-78 эл. почта: Timofeev@bashtel.ru</t>
  </si>
  <si>
    <t>инструкция на русском языке</t>
  </si>
  <si>
    <t>техническон описание поставляемого товара</t>
  </si>
  <si>
    <t>декларация соотвествия, наличие сертификата соотвествия стандартам РФ</t>
  </si>
  <si>
    <t>паспорт изделия</t>
  </si>
  <si>
    <t>Республика Башкортостан, в соотвествии с заявкой, выставляемое после заключения договоров</t>
  </si>
  <si>
    <t>Приложение 1</t>
  </si>
  <si>
    <t>Предельная сумма лота составляет: 2 003 333,20руб. с НДС.</t>
  </si>
  <si>
    <t xml:space="preserve"> 2 квартал до 1 июня 2014г., 3 квартал  до 22 сентября 2014г., 4 квартал 2014г до 24 ноября  2014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</si>
</sst>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5" x14ac:knownFonts="1">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53">
    <xf numFmtId="0" fontId="0" fillId="0" borderId="0" xfId="0"/>
    <xf numFmtId="0" fontId="0" fillId="0" borderId="0" xfId="0" applyFill="1"/>
    <xf numFmtId="0" fontId="0" fillId="0" borderId="0" xfId="0" applyFill="1" applyAlignment="1"/>
    <xf numFmtId="0" fontId="0" fillId="0" borderId="0" xfId="0" applyFill="1" applyAlignment="1">
      <alignment horizontal="center" vertical="center"/>
    </xf>
    <xf numFmtId="0" fontId="0" fillId="0" borderId="0" xfId="0" applyFill="1" applyAlignment="1">
      <alignment horizontal="right"/>
    </xf>
    <xf numFmtId="0" fontId="1" fillId="0" borderId="0" xfId="0" applyFont="1" applyFill="1" applyAlignment="1">
      <alignment horizontal="left"/>
    </xf>
    <xf numFmtId="0" fontId="1" fillId="0" borderId="0" xfId="0" applyFont="1" applyFill="1" applyAlignment="1"/>
    <xf numFmtId="0" fontId="1" fillId="0" borderId="0" xfId="0" applyFont="1" applyFill="1" applyAlignment="1">
      <alignment horizontal="center" vertical="center"/>
    </xf>
    <xf numFmtId="0" fontId="0" fillId="0" borderId="0" xfId="0" applyFill="1" applyAlignment="1">
      <alignment horizontal="left"/>
    </xf>
    <xf numFmtId="0" fontId="0" fillId="0" borderId="0" xfId="0" applyFont="1" applyFill="1" applyAlignment="1">
      <alignment horizontal="left"/>
    </xf>
    <xf numFmtId="0" fontId="0" fillId="0" borderId="0" xfId="0" applyFont="1" applyFill="1"/>
    <xf numFmtId="0" fontId="3" fillId="0" borderId="2" xfId="0" applyFont="1" applyFill="1" applyBorder="1" applyAlignment="1">
      <alignment horizontal="center" vertical="center" wrapText="1"/>
    </xf>
    <xf numFmtId="0" fontId="0" fillId="0" borderId="0" xfId="0" applyFont="1" applyFill="1" applyAlignment="1">
      <alignment vertical="center" wrapText="1"/>
    </xf>
    <xf numFmtId="0" fontId="0" fillId="0" borderId="1" xfId="0" applyFont="1" applyFill="1" applyBorder="1" applyAlignment="1">
      <alignment horizontal="center"/>
    </xf>
    <xf numFmtId="0" fontId="0" fillId="0" borderId="1" xfId="0" applyFont="1" applyFill="1" applyBorder="1" applyAlignment="1"/>
    <xf numFmtId="0" fontId="0" fillId="0" borderId="1" xfId="0" applyFont="1" applyFill="1" applyBorder="1" applyAlignment="1">
      <alignment horizontal="center" vertical="center"/>
    </xf>
    <xf numFmtId="0" fontId="0" fillId="0" borderId="1" xfId="0" applyFill="1" applyBorder="1" applyAlignment="1">
      <alignment horizontal="center" vertical="top"/>
    </xf>
    <xf numFmtId="0" fontId="0" fillId="0" borderId="1" xfId="0" applyFill="1" applyBorder="1" applyAlignment="1">
      <alignment vertical="top" wrapText="1"/>
    </xf>
    <xf numFmtId="0" fontId="0" fillId="0" borderId="1" xfId="0" applyFill="1" applyBorder="1" applyAlignment="1">
      <alignment horizontal="center" vertical="center"/>
    </xf>
    <xf numFmtId="3"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wrapText="1"/>
    </xf>
    <xf numFmtId="0" fontId="0" fillId="0" borderId="3" xfId="0" applyFill="1" applyBorder="1"/>
    <xf numFmtId="0" fontId="0" fillId="0" borderId="4" xfId="0" applyFill="1" applyBorder="1" applyAlignment="1">
      <alignment vertical="top" wrapText="1"/>
    </xf>
    <xf numFmtId="0" fontId="0" fillId="0" borderId="4" xfId="0" applyFill="1" applyBorder="1" applyAlignment="1">
      <alignment horizontal="center" vertical="center"/>
    </xf>
    <xf numFmtId="164" fontId="0" fillId="0" borderId="4" xfId="0" applyNumberFormat="1" applyFill="1" applyBorder="1" applyAlignment="1">
      <alignment horizontal="center" vertical="center"/>
    </xf>
    <xf numFmtId="164" fontId="1" fillId="0" borderId="1" xfId="0" applyNumberFormat="1" applyFont="1" applyFill="1" applyBorder="1" applyAlignment="1">
      <alignment horizontal="center" vertical="center"/>
    </xf>
    <xf numFmtId="0" fontId="0" fillId="0" borderId="5" xfId="0" applyFill="1" applyBorder="1" applyAlignment="1">
      <alignment vertical="top" wrapText="1"/>
    </xf>
    <xf numFmtId="0" fontId="0" fillId="0" borderId="0" xfId="0" applyFill="1" applyBorder="1"/>
    <xf numFmtId="0" fontId="0" fillId="0" borderId="0" xfId="0" applyFill="1" applyBorder="1" applyAlignment="1">
      <alignment vertical="top" wrapText="1"/>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4" fontId="1" fillId="0" borderId="5" xfId="0" applyNumberFormat="1" applyFont="1" applyFill="1" applyBorder="1" applyAlignment="1">
      <alignment horizontal="center" vertical="center"/>
    </xf>
    <xf numFmtId="0" fontId="0" fillId="0" borderId="2" xfId="0" applyFill="1" applyBorder="1" applyAlignment="1">
      <alignment vertical="top" wrapText="1"/>
    </xf>
    <xf numFmtId="0" fontId="0" fillId="0" borderId="0" xfId="0" applyFill="1" applyBorder="1" applyAlignment="1">
      <alignment horizontal="center"/>
    </xf>
    <xf numFmtId="0" fontId="0" fillId="0" borderId="0" xfId="0" applyFill="1" applyBorder="1" applyAlignment="1">
      <alignment horizontal="left"/>
    </xf>
    <xf numFmtId="0" fontId="1" fillId="0" borderId="0" xfId="0" applyFont="1" applyFill="1" applyAlignment="1">
      <alignment horizontal="center"/>
    </xf>
    <xf numFmtId="0" fontId="0" fillId="0" borderId="1" xfId="0" applyFont="1" applyFill="1" applyBorder="1" applyAlignment="1">
      <alignment horizontal="center" vertical="center" wrapText="1"/>
    </xf>
    <xf numFmtId="0" fontId="0" fillId="0" borderId="1" xfId="0" applyFill="1" applyBorder="1" applyAlignment="1">
      <alignment horizontal="left"/>
    </xf>
    <xf numFmtId="0" fontId="0" fillId="0" borderId="1" xfId="0" applyFont="1" applyFill="1" applyBorder="1" applyAlignment="1">
      <alignment vertical="center" wrapText="1"/>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xf>
    <xf numFmtId="0" fontId="4" fillId="0" borderId="1" xfId="0" applyFont="1" applyFill="1" applyBorder="1" applyAlignment="1">
      <alignment horizontal="left"/>
    </xf>
    <xf numFmtId="0" fontId="0" fillId="0" borderId="1" xfId="0" applyFill="1" applyBorder="1" applyAlignment="1">
      <alignment horizontal="left" vertical="top" wrapText="1"/>
    </xf>
    <xf numFmtId="0" fontId="0" fillId="0" borderId="1" xfId="0" applyFill="1" applyBorder="1" applyAlignment="1">
      <alignment horizontal="center" vertical="center"/>
    </xf>
    <xf numFmtId="0" fontId="0" fillId="0" borderId="6" xfId="0" applyFill="1" applyBorder="1" applyAlignment="1">
      <alignment horizontal="center"/>
    </xf>
    <xf numFmtId="0" fontId="0" fillId="0" borderId="7" xfId="0" applyFill="1" applyBorder="1" applyAlignment="1">
      <alignment horizont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tabSelected="1" topLeftCell="A13" zoomScale="80" zoomScaleNormal="80" workbookViewId="0">
      <selection activeCell="C15" sqref="C15:M15"/>
    </sheetView>
  </sheetViews>
  <sheetFormatPr defaultRowHeight="15" x14ac:dyDescent="0.25"/>
  <cols>
    <col min="1" max="1" width="9.140625" style="1"/>
    <col min="2" max="2" width="25.140625" style="1" customWidth="1"/>
    <col min="3" max="3" width="67.85546875" style="2" customWidth="1"/>
    <col min="4" max="4" width="11.42578125" style="3" customWidth="1"/>
    <col min="5" max="7" width="9.140625" style="3"/>
    <col min="8" max="8" width="0" style="3" hidden="1" customWidth="1"/>
    <col min="9" max="9" width="9.140625" style="3"/>
    <col min="10" max="10" width="13.5703125" style="3" customWidth="1"/>
    <col min="11" max="11" width="14.7109375" style="3" customWidth="1"/>
    <col min="12" max="12" width="19.28515625" style="3" customWidth="1"/>
    <col min="13" max="13" width="22.42578125" style="1" customWidth="1"/>
    <col min="14" max="16384" width="9.140625" style="1"/>
  </cols>
  <sheetData>
    <row r="1" spans="1:28" x14ac:dyDescent="0.25">
      <c r="M1" s="4" t="s">
        <v>45</v>
      </c>
    </row>
    <row r="2" spans="1:28" x14ac:dyDescent="0.25">
      <c r="A2" s="35" t="s">
        <v>0</v>
      </c>
      <c r="B2" s="35"/>
      <c r="C2" s="35"/>
      <c r="D2" s="35"/>
      <c r="E2" s="35"/>
      <c r="F2" s="35"/>
      <c r="G2" s="35"/>
      <c r="H2" s="35"/>
      <c r="I2" s="35"/>
      <c r="J2" s="35"/>
      <c r="K2" s="35"/>
      <c r="L2" s="35"/>
      <c r="M2" s="35"/>
    </row>
    <row r="3" spans="1:28" x14ac:dyDescent="0.25">
      <c r="A3" s="1" t="s">
        <v>1</v>
      </c>
      <c r="B3" s="5" t="s">
        <v>2</v>
      </c>
      <c r="C3" s="6"/>
      <c r="E3" s="7"/>
      <c r="M3" s="4"/>
      <c r="N3" s="8"/>
    </row>
    <row r="4" spans="1:28" x14ac:dyDescent="0.25">
      <c r="A4" s="36" t="s">
        <v>3</v>
      </c>
      <c r="B4" s="36" t="s">
        <v>4</v>
      </c>
      <c r="C4" s="38" t="s">
        <v>5</v>
      </c>
      <c r="D4" s="36" t="s">
        <v>6</v>
      </c>
      <c r="E4" s="39" t="s">
        <v>7</v>
      </c>
      <c r="F4" s="39"/>
      <c r="G4" s="39"/>
      <c r="H4" s="39"/>
      <c r="I4" s="39"/>
      <c r="J4" s="42" t="s">
        <v>8</v>
      </c>
      <c r="K4" s="40" t="s">
        <v>9</v>
      </c>
      <c r="L4" s="36" t="s">
        <v>10</v>
      </c>
      <c r="M4" s="36" t="s">
        <v>11</v>
      </c>
      <c r="N4" s="9"/>
      <c r="O4" s="10"/>
      <c r="P4" s="10"/>
      <c r="Q4" s="10"/>
      <c r="R4" s="10"/>
      <c r="S4" s="10"/>
      <c r="T4" s="10"/>
      <c r="U4" s="10"/>
      <c r="V4" s="10"/>
      <c r="W4" s="10"/>
      <c r="X4" s="10"/>
      <c r="Y4" s="10"/>
      <c r="Z4" s="10"/>
      <c r="AA4" s="10"/>
      <c r="AB4" s="10"/>
    </row>
    <row r="5" spans="1:28" x14ac:dyDescent="0.25">
      <c r="A5" s="36"/>
      <c r="B5" s="36"/>
      <c r="C5" s="38"/>
      <c r="D5" s="36"/>
      <c r="E5" s="11" t="s">
        <v>12</v>
      </c>
      <c r="F5" s="11" t="s">
        <v>13</v>
      </c>
      <c r="G5" s="11" t="s">
        <v>14</v>
      </c>
      <c r="H5" s="11" t="s">
        <v>15</v>
      </c>
      <c r="I5" s="11" t="s">
        <v>16</v>
      </c>
      <c r="J5" s="43"/>
      <c r="K5" s="41"/>
      <c r="L5" s="36"/>
      <c r="M5" s="36"/>
      <c r="N5" s="12"/>
      <c r="O5" s="12"/>
      <c r="P5" s="12"/>
      <c r="Q5" s="12"/>
      <c r="R5" s="12"/>
      <c r="S5" s="12"/>
      <c r="T5" s="12"/>
      <c r="U5" s="12"/>
      <c r="V5" s="12"/>
      <c r="W5" s="12"/>
      <c r="X5" s="12"/>
      <c r="Y5" s="12"/>
      <c r="Z5" s="12"/>
      <c r="AA5" s="12"/>
      <c r="AB5" s="12"/>
    </row>
    <row r="6" spans="1:28" x14ac:dyDescent="0.25">
      <c r="A6" s="13">
        <v>1</v>
      </c>
      <c r="B6" s="13">
        <v>2</v>
      </c>
      <c r="C6" s="14">
        <v>3</v>
      </c>
      <c r="D6" s="15">
        <v>4</v>
      </c>
      <c r="E6" s="15">
        <v>5</v>
      </c>
      <c r="F6" s="15">
        <v>6</v>
      </c>
      <c r="G6" s="15">
        <v>7</v>
      </c>
      <c r="H6" s="15">
        <v>8</v>
      </c>
      <c r="I6" s="15">
        <v>8</v>
      </c>
      <c r="J6" s="15">
        <v>9</v>
      </c>
      <c r="K6" s="15">
        <v>10</v>
      </c>
      <c r="L6" s="15">
        <v>11</v>
      </c>
      <c r="M6" s="13">
        <v>12</v>
      </c>
      <c r="N6" s="10"/>
      <c r="O6" s="10"/>
      <c r="P6" s="10"/>
      <c r="Q6" s="10"/>
      <c r="R6" s="10"/>
      <c r="S6" s="10"/>
      <c r="T6" s="10"/>
      <c r="U6" s="10"/>
      <c r="V6" s="10"/>
      <c r="W6" s="10"/>
      <c r="X6" s="10"/>
      <c r="Y6" s="10"/>
      <c r="Z6" s="10"/>
      <c r="AA6" s="10"/>
      <c r="AB6" s="10"/>
    </row>
    <row r="7" spans="1:28" ht="259.5" customHeight="1" x14ac:dyDescent="0.25">
      <c r="A7" s="16">
        <v>1</v>
      </c>
      <c r="B7" s="17" t="s">
        <v>17</v>
      </c>
      <c r="C7" s="17" t="s">
        <v>32</v>
      </c>
      <c r="D7" s="18" t="s">
        <v>18</v>
      </c>
      <c r="E7" s="19">
        <v>0</v>
      </c>
      <c r="F7" s="19">
        <v>44</v>
      </c>
      <c r="G7" s="19">
        <v>0</v>
      </c>
      <c r="H7" s="19">
        <v>0</v>
      </c>
      <c r="I7" s="19">
        <f>H7+G7+F7+E7</f>
        <v>44</v>
      </c>
      <c r="J7" s="20">
        <v>8000</v>
      </c>
      <c r="K7" s="20">
        <f>J7*I7</f>
        <v>352000</v>
      </c>
      <c r="L7" s="20">
        <f>K7*1.18</f>
        <v>415360</v>
      </c>
      <c r="M7" s="44" t="s">
        <v>44</v>
      </c>
    </row>
    <row r="8" spans="1:28" ht="250.5" customHeight="1" x14ac:dyDescent="0.25">
      <c r="A8" s="16">
        <v>2</v>
      </c>
      <c r="B8" s="17" t="s">
        <v>31</v>
      </c>
      <c r="C8" s="17" t="s">
        <v>34</v>
      </c>
      <c r="D8" s="18" t="s">
        <v>19</v>
      </c>
      <c r="E8" s="19">
        <v>0</v>
      </c>
      <c r="F8" s="19">
        <v>7</v>
      </c>
      <c r="G8" s="19">
        <v>4</v>
      </c>
      <c r="H8" s="19">
        <v>0</v>
      </c>
      <c r="I8" s="19">
        <f>H8+G8+F8+E8</f>
        <v>11</v>
      </c>
      <c r="J8" s="20">
        <v>870</v>
      </c>
      <c r="K8" s="20">
        <f t="shared" ref="K8:K10" si="0">J8*I8</f>
        <v>9570</v>
      </c>
      <c r="L8" s="20">
        <f t="shared" ref="L8:L10" si="1">K8*1.18</f>
        <v>11292.599999999999</v>
      </c>
      <c r="M8" s="45"/>
    </row>
    <row r="9" spans="1:28" ht="229.5" customHeight="1" x14ac:dyDescent="0.25">
      <c r="A9" s="16">
        <v>3</v>
      </c>
      <c r="B9" s="17" t="s">
        <v>33</v>
      </c>
      <c r="C9" s="17" t="s">
        <v>35</v>
      </c>
      <c r="D9" s="18" t="s">
        <v>19</v>
      </c>
      <c r="E9" s="19">
        <v>32</v>
      </c>
      <c r="F9" s="19">
        <v>410</v>
      </c>
      <c r="G9" s="19">
        <v>0</v>
      </c>
      <c r="H9" s="19">
        <v>0</v>
      </c>
      <c r="I9" s="19">
        <f>H9+G9+F9+E9</f>
        <v>442</v>
      </c>
      <c r="J9" s="20">
        <v>3000</v>
      </c>
      <c r="K9" s="20">
        <f t="shared" si="0"/>
        <v>1326000</v>
      </c>
      <c r="L9" s="20">
        <f t="shared" si="1"/>
        <v>1564680</v>
      </c>
      <c r="M9" s="46"/>
    </row>
    <row r="10" spans="1:28" ht="206.25" customHeight="1" x14ac:dyDescent="0.25">
      <c r="A10" s="16">
        <v>4</v>
      </c>
      <c r="B10" s="17" t="s">
        <v>37</v>
      </c>
      <c r="C10" s="17" t="s">
        <v>36</v>
      </c>
      <c r="D10" s="18" t="s">
        <v>19</v>
      </c>
      <c r="E10" s="19"/>
      <c r="F10" s="19">
        <v>3</v>
      </c>
      <c r="G10" s="19">
        <v>0</v>
      </c>
      <c r="H10" s="19">
        <v>0</v>
      </c>
      <c r="I10" s="19">
        <f>H10+G10+F10+E10</f>
        <v>3</v>
      </c>
      <c r="J10" s="20">
        <v>3390</v>
      </c>
      <c r="K10" s="20">
        <f t="shared" si="0"/>
        <v>10170</v>
      </c>
      <c r="L10" s="20">
        <f t="shared" si="1"/>
        <v>12000.599999999999</v>
      </c>
      <c r="M10" s="17" t="s">
        <v>20</v>
      </c>
    </row>
    <row r="11" spans="1:28" x14ac:dyDescent="0.25">
      <c r="A11" s="21"/>
      <c r="B11" s="22"/>
      <c r="C11" s="22"/>
      <c r="D11" s="23"/>
      <c r="E11" s="23"/>
      <c r="F11" s="23"/>
      <c r="G11" s="23"/>
      <c r="H11" s="23"/>
      <c r="I11" s="23"/>
      <c r="J11" s="24"/>
      <c r="K11" s="25">
        <f>K7+K8+K9+K10</f>
        <v>1697740</v>
      </c>
      <c r="L11" s="25">
        <f>L7+L8+L9+L10</f>
        <v>2003333.2000000002</v>
      </c>
      <c r="M11" s="26"/>
    </row>
    <row r="12" spans="1:28" x14ac:dyDescent="0.25">
      <c r="A12" s="27"/>
      <c r="B12" s="28"/>
      <c r="C12" s="28"/>
      <c r="D12" s="29"/>
      <c r="E12" s="29"/>
      <c r="F12" s="29"/>
      <c r="G12" s="29"/>
      <c r="H12" s="29"/>
      <c r="I12" s="29"/>
      <c r="J12" s="29"/>
      <c r="K12" s="30" t="s">
        <v>21</v>
      </c>
      <c r="L12" s="31">
        <f>L11-K11</f>
        <v>305593.20000000019</v>
      </c>
      <c r="M12" s="32"/>
    </row>
    <row r="13" spans="1:28" x14ac:dyDescent="0.25">
      <c r="A13" s="37" t="s">
        <v>46</v>
      </c>
      <c r="B13" s="37"/>
      <c r="C13" s="37"/>
      <c r="D13" s="37"/>
      <c r="E13" s="37"/>
      <c r="F13" s="37"/>
      <c r="G13" s="37"/>
      <c r="H13" s="37"/>
      <c r="I13" s="37"/>
      <c r="J13" s="37"/>
      <c r="K13" s="37"/>
      <c r="L13" s="37"/>
      <c r="M13" s="37"/>
    </row>
    <row r="14" spans="1:28" x14ac:dyDescent="0.25">
      <c r="A14" s="37" t="s">
        <v>22</v>
      </c>
      <c r="B14" s="37"/>
      <c r="C14" s="37"/>
      <c r="D14" s="37"/>
      <c r="E14" s="37"/>
      <c r="F14" s="37"/>
      <c r="G14" s="37"/>
      <c r="H14" s="37"/>
      <c r="I14" s="37"/>
      <c r="J14" s="37"/>
      <c r="K14" s="37"/>
      <c r="L14" s="37"/>
      <c r="M14" s="37"/>
    </row>
    <row r="15" spans="1:28" x14ac:dyDescent="0.25">
      <c r="A15" s="47" t="s">
        <v>23</v>
      </c>
      <c r="B15" s="47"/>
      <c r="C15" s="48" t="s">
        <v>47</v>
      </c>
      <c r="D15" s="48"/>
      <c r="E15" s="48"/>
      <c r="F15" s="48"/>
      <c r="G15" s="48"/>
      <c r="H15" s="48"/>
      <c r="I15" s="48"/>
      <c r="J15" s="48"/>
      <c r="K15" s="48"/>
      <c r="L15" s="48"/>
      <c r="M15" s="48"/>
    </row>
    <row r="16" spans="1:28" ht="15" customHeight="1" x14ac:dyDescent="0.25">
      <c r="A16" s="47" t="s">
        <v>24</v>
      </c>
      <c r="B16" s="47"/>
      <c r="C16" s="49" t="s">
        <v>25</v>
      </c>
      <c r="D16" s="49"/>
      <c r="E16" s="49"/>
      <c r="F16" s="49"/>
      <c r="G16" s="49"/>
      <c r="H16" s="49"/>
      <c r="I16" s="49"/>
      <c r="J16" s="49"/>
      <c r="K16" s="49"/>
      <c r="L16" s="49"/>
      <c r="M16" s="49"/>
    </row>
    <row r="17" spans="1:17" x14ac:dyDescent="0.25">
      <c r="A17" s="50" t="s">
        <v>26</v>
      </c>
      <c r="B17" s="50"/>
      <c r="C17" s="49" t="s">
        <v>43</v>
      </c>
      <c r="D17" s="49"/>
      <c r="E17" s="49"/>
      <c r="F17" s="49"/>
      <c r="G17" s="49"/>
      <c r="H17" s="49"/>
      <c r="I17" s="49"/>
      <c r="J17" s="49"/>
      <c r="K17" s="49"/>
      <c r="L17" s="49"/>
      <c r="M17" s="49"/>
    </row>
    <row r="18" spans="1:17" ht="15.75" customHeight="1" x14ac:dyDescent="0.25">
      <c r="A18" s="50"/>
      <c r="B18" s="50"/>
      <c r="C18" s="49" t="s">
        <v>42</v>
      </c>
      <c r="D18" s="49"/>
      <c r="E18" s="49"/>
      <c r="F18" s="49"/>
      <c r="G18" s="49"/>
      <c r="H18" s="49"/>
      <c r="I18" s="49"/>
      <c r="J18" s="49"/>
      <c r="K18" s="49"/>
      <c r="L18" s="49"/>
      <c r="M18" s="49"/>
    </row>
    <row r="19" spans="1:17" x14ac:dyDescent="0.25">
      <c r="A19" s="50"/>
      <c r="B19" s="50"/>
      <c r="C19" s="49" t="s">
        <v>40</v>
      </c>
      <c r="D19" s="49"/>
      <c r="E19" s="49"/>
      <c r="F19" s="49"/>
      <c r="G19" s="49"/>
      <c r="H19" s="49"/>
      <c r="I19" s="49"/>
      <c r="J19" s="49"/>
      <c r="K19" s="49"/>
      <c r="L19" s="49"/>
      <c r="M19" s="49"/>
    </row>
    <row r="20" spans="1:17" x14ac:dyDescent="0.25">
      <c r="A20" s="50"/>
      <c r="B20" s="50"/>
      <c r="C20" s="49" t="s">
        <v>41</v>
      </c>
      <c r="D20" s="49"/>
      <c r="E20" s="49"/>
      <c r="F20" s="49"/>
      <c r="G20" s="49"/>
      <c r="H20" s="49"/>
      <c r="I20" s="49"/>
      <c r="J20" s="49"/>
      <c r="K20" s="49"/>
      <c r="L20" s="49"/>
      <c r="M20" s="49"/>
    </row>
    <row r="21" spans="1:17" x14ac:dyDescent="0.25">
      <c r="A21" s="51" t="s">
        <v>27</v>
      </c>
      <c r="B21" s="52"/>
      <c r="C21" s="37" t="s">
        <v>28</v>
      </c>
      <c r="D21" s="37"/>
      <c r="E21" s="37"/>
      <c r="F21" s="37"/>
      <c r="G21" s="37"/>
      <c r="H21" s="37"/>
      <c r="I21" s="37"/>
      <c r="J21" s="37"/>
      <c r="K21" s="37"/>
      <c r="L21" s="37"/>
      <c r="M21" s="37"/>
    </row>
    <row r="22" spans="1:17" x14ac:dyDescent="0.25">
      <c r="A22" s="47" t="s">
        <v>29</v>
      </c>
      <c r="B22" s="47"/>
      <c r="C22" s="37" t="s">
        <v>38</v>
      </c>
      <c r="D22" s="37"/>
      <c r="E22" s="37"/>
      <c r="F22" s="37"/>
      <c r="G22" s="37"/>
      <c r="H22" s="37"/>
      <c r="I22" s="37"/>
      <c r="J22" s="37"/>
      <c r="K22" s="37"/>
      <c r="L22" s="37"/>
      <c r="M22" s="37"/>
    </row>
    <row r="23" spans="1:17" x14ac:dyDescent="0.25">
      <c r="A23" s="47" t="s">
        <v>30</v>
      </c>
      <c r="B23" s="47"/>
      <c r="C23" s="37" t="s">
        <v>39</v>
      </c>
      <c r="D23" s="37"/>
      <c r="E23" s="37"/>
      <c r="F23" s="37"/>
      <c r="G23" s="37"/>
      <c r="H23" s="37"/>
      <c r="I23" s="37"/>
      <c r="J23" s="37"/>
      <c r="K23" s="37"/>
      <c r="L23" s="37"/>
      <c r="M23" s="37"/>
    </row>
    <row r="26" spans="1:17" x14ac:dyDescent="0.25">
      <c r="B26" s="8"/>
    </row>
    <row r="27" spans="1:17" x14ac:dyDescent="0.25">
      <c r="B27" s="8"/>
    </row>
    <row r="28" spans="1:17" x14ac:dyDescent="0.25">
      <c r="C28" s="1"/>
      <c r="D28" s="1"/>
      <c r="E28" s="1"/>
      <c r="F28" s="1"/>
      <c r="G28" s="1"/>
      <c r="H28" s="1"/>
      <c r="I28" s="1"/>
      <c r="J28" s="1"/>
      <c r="K28" s="1"/>
      <c r="L28" s="1"/>
    </row>
    <row r="29" spans="1:17" x14ac:dyDescent="0.25">
      <c r="C29" s="1"/>
      <c r="D29" s="1"/>
      <c r="E29" s="1"/>
      <c r="F29" s="1"/>
      <c r="G29" s="1"/>
      <c r="H29" s="1"/>
      <c r="I29" s="1"/>
      <c r="J29" s="1"/>
      <c r="K29" s="1"/>
      <c r="L29" s="1"/>
    </row>
    <row r="30" spans="1:17" ht="32.1" customHeight="1" x14ac:dyDescent="0.25">
      <c r="C30" s="1"/>
      <c r="D30" s="1"/>
      <c r="E30" s="1"/>
      <c r="F30" s="1"/>
      <c r="G30" s="1"/>
      <c r="H30" s="1"/>
      <c r="I30" s="1"/>
      <c r="J30" s="1"/>
      <c r="K30" s="1"/>
      <c r="L30" s="28"/>
      <c r="M30" s="28"/>
      <c r="N30" s="28"/>
      <c r="O30" s="28"/>
      <c r="P30" s="28"/>
      <c r="Q30" s="28"/>
    </row>
    <row r="31" spans="1:17" ht="66" customHeight="1" x14ac:dyDescent="0.25">
      <c r="C31" s="1"/>
      <c r="D31" s="1"/>
      <c r="E31" s="1"/>
      <c r="F31" s="1"/>
      <c r="G31" s="1"/>
      <c r="H31" s="1"/>
      <c r="I31" s="1"/>
      <c r="J31" s="1"/>
      <c r="K31" s="1"/>
      <c r="L31" s="1"/>
    </row>
    <row r="32" spans="1:17" x14ac:dyDescent="0.25">
      <c r="C32" s="1"/>
      <c r="D32" s="1"/>
      <c r="E32" s="1"/>
      <c r="F32" s="1"/>
      <c r="G32" s="1"/>
      <c r="H32" s="1"/>
      <c r="I32" s="1"/>
      <c r="J32" s="1"/>
      <c r="K32" s="1"/>
      <c r="L32" s="1"/>
    </row>
    <row r="33" spans="1:11" s="1" customFormat="1" x14ac:dyDescent="0.25"/>
    <row r="34" spans="1:11" s="1" customFormat="1" x14ac:dyDescent="0.25"/>
    <row r="35" spans="1:11" s="1" customFormat="1" x14ac:dyDescent="0.25">
      <c r="A35" s="33"/>
      <c r="B35" s="34"/>
      <c r="C35" s="34"/>
      <c r="D35" s="34"/>
      <c r="E35" s="34"/>
      <c r="F35" s="34"/>
      <c r="G35" s="34"/>
      <c r="H35" s="34"/>
      <c r="I35" s="34"/>
      <c r="J35" s="34"/>
      <c r="K35" s="34"/>
    </row>
  </sheetData>
  <mergeCells count="28">
    <mergeCell ref="A23:B23"/>
    <mergeCell ref="C23:M23"/>
    <mergeCell ref="A21:B21"/>
    <mergeCell ref="A22:B22"/>
    <mergeCell ref="C20:M20"/>
    <mergeCell ref="C22:M22"/>
    <mergeCell ref="C19:M19"/>
    <mergeCell ref="C18:M18"/>
    <mergeCell ref="C17:M17"/>
    <mergeCell ref="A17:B20"/>
    <mergeCell ref="C21:M21"/>
    <mergeCell ref="A15:B15"/>
    <mergeCell ref="A16:B16"/>
    <mergeCell ref="A14:M14"/>
    <mergeCell ref="C15:M15"/>
    <mergeCell ref="C16:M16"/>
    <mergeCell ref="A13:M13"/>
    <mergeCell ref="C4:C5"/>
    <mergeCell ref="D4:D5"/>
    <mergeCell ref="E4:I4"/>
    <mergeCell ref="K4:K5"/>
    <mergeCell ref="J4:J5"/>
    <mergeCell ref="M7:M9"/>
    <mergeCell ref="A2:M2"/>
    <mergeCell ref="A4:A5"/>
    <mergeCell ref="B4:B5"/>
    <mergeCell ref="L4:L5"/>
    <mergeCell ref="M4:M5"/>
  </mergeCells>
  <pageMargins left="0.51181102362204722" right="0.31496062992125984" top="0.55118110236220474" bottom="0.35433070866141736" header="0.31496062992125984" footer="0.31496062992125984"/>
  <pageSetup paperSize="9" scale="56"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Яппарова Резида Дамировна</dc:creator>
  <cp:lastModifiedBy>Логинова Ольга Сергеевна</cp:lastModifiedBy>
  <cp:lastPrinted>2014-02-24T12:25:31Z</cp:lastPrinted>
  <dcterms:created xsi:type="dcterms:W3CDTF">2014-02-18T11:32:36Z</dcterms:created>
  <dcterms:modified xsi:type="dcterms:W3CDTF">2014-02-28T11:13:11Z</dcterms:modified>
</cp:coreProperties>
</file>